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ill\Bureau\"/>
    </mc:Choice>
  </mc:AlternateContent>
  <xr:revisionPtr revIDLastSave="0" documentId="13_ncr:1_{A3F1A2C2-5B0D-42D8-A294-7CB82BF699E4}" xr6:coauthVersionLast="47" xr6:coauthVersionMax="47" xr10:uidLastSave="{00000000-0000-0000-0000-000000000000}"/>
  <bookViews>
    <workbookView xWindow="-96" yWindow="-96" windowWidth="23232" windowHeight="13872" xr2:uid="{6AC2E64C-11C1-44AF-89B5-F5EC7154DB8E}"/>
  </bookViews>
  <sheets>
    <sheet name="LG035" sheetId="1" r:id="rId1"/>
    <sheet name="COEF" sheetId="2" state="hidden" r:id="rId2"/>
  </sheets>
  <definedNames>
    <definedName name="_xlnm._FilterDatabase" localSheetId="0" hidden="1">'LG035'!$A$9:$M$9</definedName>
    <definedName name="_Hlk528832619" localSheetId="0">'LG035'!$A$1</definedName>
    <definedName name="_Toc148868633" localSheetId="0">'LG035'!#REF!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17" i="1"/>
  <c r="L22" i="1"/>
  <c r="L23" i="1"/>
  <c r="M19" i="1"/>
  <c r="M18" i="1"/>
  <c r="M13" i="1"/>
  <c r="M12" i="1"/>
  <c r="M10" i="1"/>
  <c r="K11" i="1"/>
  <c r="M11" i="1" s="1"/>
  <c r="K12" i="1"/>
  <c r="L12" i="1" s="1"/>
  <c r="K14" i="1"/>
  <c r="M14" i="1" s="1"/>
  <c r="K13" i="1"/>
  <c r="L13" i="1" s="1"/>
  <c r="K15" i="1"/>
  <c r="M15" i="1" s="1"/>
  <c r="K16" i="1"/>
  <c r="M16" i="1" s="1"/>
  <c r="K17" i="1"/>
  <c r="M17" i="1" s="1"/>
  <c r="K18" i="1"/>
  <c r="L18" i="1" s="1"/>
  <c r="K19" i="1"/>
  <c r="L19" i="1" s="1"/>
  <c r="K20" i="1"/>
  <c r="M20" i="1" s="1"/>
  <c r="K21" i="1"/>
  <c r="M21" i="1" s="1"/>
  <c r="K22" i="1"/>
  <c r="M22" i="1" s="1"/>
  <c r="K23" i="1"/>
  <c r="M23" i="1" s="1"/>
  <c r="K24" i="1"/>
  <c r="M24" i="1" s="1"/>
  <c r="K10" i="1"/>
  <c r="L24" i="1" l="1"/>
  <c r="L11" i="1"/>
  <c r="L21" i="1"/>
  <c r="L20" i="1"/>
  <c r="L16" i="1"/>
  <c r="K9" i="1"/>
  <c r="L10" i="1"/>
  <c r="L15" i="1"/>
  <c r="L14" i="1"/>
  <c r="M9" i="1"/>
  <c r="F9" i="1" s="1"/>
  <c r="L9" i="1" l="1"/>
</calcChain>
</file>

<file path=xl/sharedStrings.xml><?xml version="1.0" encoding="utf-8"?>
<sst xmlns="http://schemas.openxmlformats.org/spreadsheetml/2006/main" count="101" uniqueCount="68">
  <si>
    <t>CONSERVATOIRE NATIONAL DES ARTS ET MÉTIERS</t>
  </si>
  <si>
    <t>Nom :</t>
  </si>
  <si>
    <t>Prénom :</t>
  </si>
  <si>
    <t xml:space="preserve">Code </t>
  </si>
  <si>
    <t>Intitulé UE/UA</t>
  </si>
  <si>
    <t>ECTS</t>
  </si>
  <si>
    <t>Coef</t>
  </si>
  <si>
    <t>Note</t>
  </si>
  <si>
    <t>Année</t>
  </si>
  <si>
    <t>CCR</t>
  </si>
  <si>
    <t>ANG100</t>
  </si>
  <si>
    <t>Anglais</t>
  </si>
  <si>
    <t>VES</t>
  </si>
  <si>
    <t>HDF</t>
  </si>
  <si>
    <t>BTP109</t>
  </si>
  <si>
    <t>Fondations</t>
  </si>
  <si>
    <t>VAE</t>
  </si>
  <si>
    <t>NAQ</t>
  </si>
  <si>
    <t>UTC110</t>
  </si>
  <si>
    <t>Math</t>
  </si>
  <si>
    <t>UTC102</t>
  </si>
  <si>
    <t>TOTAL</t>
  </si>
  <si>
    <t>Domaine</t>
  </si>
  <si>
    <t>Présence dans la maquette l’année N</t>
  </si>
  <si>
    <t>Décision du Jury</t>
  </si>
  <si>
    <t>UAADXX</t>
  </si>
  <si>
    <t>Admission en L3</t>
  </si>
  <si>
    <t>EP</t>
  </si>
  <si>
    <t>Validé</t>
  </si>
  <si>
    <t>LG035</t>
  </si>
  <si>
    <t>X</t>
  </si>
  <si>
    <t>DNF002</t>
  </si>
  <si>
    <t>Botanique</t>
  </si>
  <si>
    <t>CCP</t>
  </si>
  <si>
    <t>CYC8302A</t>
  </si>
  <si>
    <t>CCV223</t>
  </si>
  <si>
    <t>Sismologie</t>
  </si>
  <si>
    <t>Données de scolarité</t>
  </si>
  <si>
    <t>MEC103</t>
  </si>
  <si>
    <t>MMC</t>
  </si>
  <si>
    <t>mail joint de M. XXX</t>
  </si>
  <si>
    <t>décision N°xxx</t>
  </si>
  <si>
    <t>Code Diplôme :</t>
  </si>
  <si>
    <t>Argumentaire</t>
  </si>
  <si>
    <t>Candidat</t>
  </si>
  <si>
    <t>LG03501A</t>
  </si>
  <si>
    <t>Jury LG03501A - L3</t>
  </si>
  <si>
    <t>UTC103</t>
  </si>
  <si>
    <t>UTC104</t>
  </si>
  <si>
    <t>UTC105</t>
  </si>
  <si>
    <t>géotechnique</t>
  </si>
  <si>
    <t>physique</t>
  </si>
  <si>
    <t>mécanique</t>
  </si>
  <si>
    <t>matériaux</t>
  </si>
  <si>
    <t>UABT03</t>
  </si>
  <si>
    <t>Expérience pro</t>
  </si>
  <si>
    <t>BTP110</t>
  </si>
  <si>
    <t>BTP106</t>
  </si>
  <si>
    <t>Souténement</t>
  </si>
  <si>
    <t>Béton</t>
  </si>
  <si>
    <t>CCV109</t>
  </si>
  <si>
    <t>Béton armé</t>
  </si>
  <si>
    <t>NON</t>
  </si>
  <si>
    <t>Décision du jury</t>
  </si>
  <si>
    <t>ECTS
maquette</t>
  </si>
  <si>
    <t>ECTS
acquis</t>
  </si>
  <si>
    <t>Président du jury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</si>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</sst>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imes New Roman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2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3BC5-A19A-4EE9-83A4-C2E2BF9579BC}">
  <dimension ref="A1:M7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15" sqref="B15"/>
    </sheetView>
  </sheetViews>
  <sheetFormatPr baseColWidth="10" defaultRowHeight="17.100000000000001" customHeight="1" x14ac:dyDescent="0.5"/>
  <cols>
    <col min="1" max="1" width="15.3671875" style="3" customWidth="1"/>
    <col min="2" max="2" width="20.20703125" style="3" customWidth="1"/>
    <col min="3" max="3" width="9.68359375" style="2" customWidth="1"/>
    <col min="4" max="6" width="9.62890625" style="2" customWidth="1"/>
    <col min="7" max="7" width="12.26171875" style="3" customWidth="1"/>
    <col min="8" max="8" width="19.05078125" style="3" customWidth="1"/>
    <col min="9" max="9" width="15.89453125" style="2" customWidth="1"/>
    <col min="10" max="13" width="10.3671875" style="2" customWidth="1"/>
    <col min="14" max="16384" width="10.9453125" style="2"/>
  </cols>
  <sheetData>
    <row r="1" spans="1:13" ht="17.100000000000001" customHeight="1" x14ac:dyDescent="0.5">
      <c r="A1" s="1" t="s">
        <v>0</v>
      </c>
    </row>
    <row r="2" spans="1:13" ht="17.100000000000001" customHeight="1" x14ac:dyDescent="0.5">
      <c r="A2" s="1" t="s">
        <v>1</v>
      </c>
      <c r="B2" s="3" t="s">
        <v>30</v>
      </c>
    </row>
    <row r="3" spans="1:13" ht="17.100000000000001" customHeight="1" x14ac:dyDescent="0.5">
      <c r="A3" s="1" t="s">
        <v>2</v>
      </c>
      <c r="B3" s="3" t="s">
        <v>30</v>
      </c>
    </row>
    <row r="4" spans="1:13" ht="17.100000000000001" customHeight="1" x14ac:dyDescent="0.5">
      <c r="A4" s="1" t="s">
        <v>42</v>
      </c>
      <c r="B4" s="3" t="s">
        <v>45</v>
      </c>
    </row>
    <row r="5" spans="1:13" ht="17.100000000000001" customHeight="1" x14ac:dyDescent="0.5">
      <c r="A5" s="1" t="s">
        <v>66</v>
      </c>
      <c r="B5" s="3" t="s">
        <v>67</v>
      </c>
    </row>
    <row r="6" spans="1:13" ht="21.6" customHeight="1" x14ac:dyDescent="0.5">
      <c r="A6" s="12" t="s">
        <v>37</v>
      </c>
      <c r="B6" s="12"/>
      <c r="C6" s="12"/>
      <c r="D6" s="12"/>
      <c r="E6" s="12"/>
      <c r="F6" s="12"/>
      <c r="G6" s="12"/>
      <c r="H6" s="13" t="s">
        <v>44</v>
      </c>
      <c r="I6" s="14" t="s">
        <v>46</v>
      </c>
      <c r="J6" s="15"/>
      <c r="K6" s="15"/>
      <c r="L6" s="15"/>
      <c r="M6" s="16"/>
    </row>
    <row r="7" spans="1:13" s="11" customFormat="1" ht="28.2" x14ac:dyDescent="0.5">
      <c r="A7" s="6" t="s">
        <v>3</v>
      </c>
      <c r="B7" s="6" t="s">
        <v>4</v>
      </c>
      <c r="C7" s="6" t="s">
        <v>5</v>
      </c>
      <c r="D7" s="6" t="s">
        <v>8</v>
      </c>
      <c r="E7" s="6" t="s">
        <v>9</v>
      </c>
      <c r="F7" s="6" t="s">
        <v>7</v>
      </c>
      <c r="G7" s="6" t="s">
        <v>22</v>
      </c>
      <c r="H7" s="6" t="s">
        <v>43</v>
      </c>
      <c r="I7" s="5" t="s">
        <v>23</v>
      </c>
      <c r="J7" s="5" t="s">
        <v>24</v>
      </c>
      <c r="K7" s="5" t="s">
        <v>64</v>
      </c>
      <c r="L7" s="5" t="s">
        <v>65</v>
      </c>
      <c r="M7" s="5" t="s">
        <v>6</v>
      </c>
    </row>
    <row r="8" spans="1:13" s="11" customFormat="1" ht="14.1" customHeight="1" x14ac:dyDescent="0.5">
      <c r="A8" s="17" t="s">
        <v>63</v>
      </c>
      <c r="B8" s="18"/>
      <c r="C8" s="19"/>
      <c r="D8" s="19"/>
      <c r="E8" s="19"/>
      <c r="F8" s="20">
        <v>10</v>
      </c>
      <c r="G8" s="18"/>
      <c r="H8" s="18"/>
      <c r="I8" s="19"/>
      <c r="J8" s="19"/>
      <c r="K8" s="19"/>
      <c r="L8" s="20">
        <v>60</v>
      </c>
      <c r="M8" s="19"/>
    </row>
    <row r="9" spans="1:13" s="11" customFormat="1" ht="14.1" customHeight="1" x14ac:dyDescent="0.5">
      <c r="A9" s="19" t="s">
        <v>21</v>
      </c>
      <c r="B9" s="18"/>
      <c r="C9" s="19"/>
      <c r="D9" s="19"/>
      <c r="E9" s="19"/>
      <c r="F9" s="19">
        <f>SUMPRODUCT(F10:F70,M10:M70)/M9</f>
        <v>9.8000000000000007</v>
      </c>
      <c r="G9" s="18"/>
      <c r="H9" s="18"/>
      <c r="I9" s="19"/>
      <c r="J9" s="19"/>
      <c r="K9" s="19">
        <f>SUM(K10:K70)</f>
        <v>60</v>
      </c>
      <c r="L9" s="19">
        <f>SUM(L10:L70)</f>
        <v>48</v>
      </c>
      <c r="M9" s="19">
        <f>SUM(M10:M70)</f>
        <v>10</v>
      </c>
    </row>
    <row r="10" spans="1:13" ht="17.100000000000001" customHeight="1" x14ac:dyDescent="0.5">
      <c r="A10" s="7" t="s">
        <v>10</v>
      </c>
      <c r="B10" s="7" t="s">
        <v>11</v>
      </c>
      <c r="C10" s="8">
        <v>6</v>
      </c>
      <c r="D10" s="8">
        <v>2022</v>
      </c>
      <c r="E10" s="8" t="s">
        <v>13</v>
      </c>
      <c r="F10" s="8" t="s">
        <v>12</v>
      </c>
      <c r="G10" s="9"/>
      <c r="H10" s="7" t="s">
        <v>41</v>
      </c>
      <c r="I10" s="10" t="s">
        <v>30</v>
      </c>
      <c r="J10" s="5"/>
      <c r="K10" s="4">
        <f>IF(J10="NON",0,IF(J10="X",C10,IF(I10="X",C10,0)))</f>
        <v>6</v>
      </c>
      <c r="L10" s="4">
        <f>IF(F10&gt;=10,K10,"")</f>
        <v>6</v>
      </c>
      <c r="M10" s="4" t="str">
        <f>IF(ISNUMBER(F10),IF(K10&gt;0,LOOKUP(K10,COEF!A:A,COEF!B:B),""),"")</f>
        <v/>
      </c>
    </row>
    <row r="11" spans="1:13" ht="17.100000000000001" customHeight="1" x14ac:dyDescent="0.5">
      <c r="A11" s="7" t="s">
        <v>57</v>
      </c>
      <c r="B11" s="7" t="s">
        <v>59</v>
      </c>
      <c r="C11" s="8">
        <v>3</v>
      </c>
      <c r="D11" s="8">
        <v>2022</v>
      </c>
      <c r="E11" s="8" t="s">
        <v>27</v>
      </c>
      <c r="F11" s="8">
        <v>12</v>
      </c>
      <c r="G11" s="9"/>
      <c r="H11" s="9"/>
      <c r="I11" s="10" t="s">
        <v>30</v>
      </c>
      <c r="J11" s="5"/>
      <c r="K11" s="4">
        <f>IF(J11="NON",0,IF(J11="X",C11,IF(I11="X",C11,0)))</f>
        <v>3</v>
      </c>
      <c r="L11" s="4">
        <f>IF(F11&gt;=10,K11,"")</f>
        <v>3</v>
      </c>
      <c r="M11" s="4">
        <f>IF(ISNUMBER(F11),IF(K11&gt;0,LOOKUP(K11,COEF!A:A,COEF!B:B),""),"")</f>
        <v>1</v>
      </c>
    </row>
    <row r="12" spans="1:13" ht="17.100000000000001" customHeight="1" x14ac:dyDescent="0.5">
      <c r="A12" s="7" t="s">
        <v>14</v>
      </c>
      <c r="B12" s="7" t="s">
        <v>15</v>
      </c>
      <c r="C12" s="8">
        <v>3</v>
      </c>
      <c r="D12" s="8">
        <v>2021</v>
      </c>
      <c r="E12" s="8" t="s">
        <v>17</v>
      </c>
      <c r="F12" s="8" t="s">
        <v>16</v>
      </c>
      <c r="G12" s="7" t="s">
        <v>34</v>
      </c>
      <c r="H12" s="7" t="s">
        <v>41</v>
      </c>
      <c r="I12" s="10" t="s">
        <v>30</v>
      </c>
      <c r="J12" s="5"/>
      <c r="K12" s="4">
        <f>IF(J12="NON",0,IF(J12="X",C12,IF(I12="X",C12,0)))</f>
        <v>3</v>
      </c>
      <c r="L12" s="4">
        <f>IF(F12&gt;=10,K12,"")</f>
        <v>3</v>
      </c>
      <c r="M12" s="4" t="str">
        <f>IF(ISNUMBER(F12),IF(K12&gt;0,LOOKUP(K12,COEF!A:A,COEF!B:B),""),"")</f>
        <v/>
      </c>
    </row>
    <row r="13" spans="1:13" ht="17.100000000000001" customHeight="1" x14ac:dyDescent="0.5">
      <c r="A13" s="7" t="s">
        <v>56</v>
      </c>
      <c r="B13" s="7" t="s">
        <v>58</v>
      </c>
      <c r="C13" s="8">
        <v>3</v>
      </c>
      <c r="D13" s="8">
        <v>2021</v>
      </c>
      <c r="E13" s="8" t="s">
        <v>17</v>
      </c>
      <c r="F13" s="8" t="s">
        <v>16</v>
      </c>
      <c r="G13" s="7" t="s">
        <v>34</v>
      </c>
      <c r="H13" s="7" t="s">
        <v>41</v>
      </c>
      <c r="I13" s="10" t="s">
        <v>30</v>
      </c>
      <c r="J13" s="5"/>
      <c r="K13" s="4">
        <f>IF(J13="NON",0,IF(J13="X",C13,IF(I13="X",C13,0)))</f>
        <v>3</v>
      </c>
      <c r="L13" s="4">
        <f>IF(F13&gt;=10,K13,"")</f>
        <v>3</v>
      </c>
      <c r="M13" s="4" t="str">
        <f>IF(ISNUMBER(F13),IF(K13&gt;0,LOOKUP(K13,COEF!A:A,COEF!B:B),""),"")</f>
        <v/>
      </c>
    </row>
    <row r="14" spans="1:13" ht="17.100000000000001" customHeight="1" x14ac:dyDescent="0.5">
      <c r="A14" s="7" t="s">
        <v>60</v>
      </c>
      <c r="B14" s="7" t="s">
        <v>61</v>
      </c>
      <c r="C14" s="8">
        <v>3</v>
      </c>
      <c r="D14" s="8">
        <v>2016</v>
      </c>
      <c r="E14" s="8" t="s">
        <v>17</v>
      </c>
      <c r="F14" s="8">
        <v>6</v>
      </c>
      <c r="G14" s="7"/>
      <c r="H14" s="7"/>
      <c r="I14" s="10" t="s">
        <v>30</v>
      </c>
      <c r="J14" s="5" t="s">
        <v>62</v>
      </c>
      <c r="K14" s="4">
        <f>IF(J14="NON",0,IF(J14="X",C14,IF(I14="X",C14,0)))</f>
        <v>0</v>
      </c>
      <c r="L14" s="4" t="str">
        <f>IF(F14&gt;=10,K14,"")</f>
        <v/>
      </c>
      <c r="M14" s="4" t="str">
        <f>IF(ISNUMBER(F14),IF(K14&gt;0,LOOKUP(K14,COEF!A:A,COEF!B:B),""),"")</f>
        <v/>
      </c>
    </row>
    <row r="15" spans="1:13" ht="17.100000000000001" customHeight="1" x14ac:dyDescent="0.5">
      <c r="A15" s="7" t="s">
        <v>35</v>
      </c>
      <c r="B15" s="7" t="s">
        <v>36</v>
      </c>
      <c r="C15" s="8">
        <v>6</v>
      </c>
      <c r="D15" s="8">
        <v>2009</v>
      </c>
      <c r="E15" s="8" t="s">
        <v>27</v>
      </c>
      <c r="F15" s="8">
        <v>10</v>
      </c>
      <c r="G15" s="9"/>
      <c r="H15" s="9"/>
      <c r="I15" s="10"/>
      <c r="J15" s="5" t="s">
        <v>30</v>
      </c>
      <c r="K15" s="4">
        <f>IF(J15="NON",0,IF(J15="X",C15,IF(I15="X",C15,0)))</f>
        <v>6</v>
      </c>
      <c r="L15" s="4">
        <f>IF(F15&gt;=10,K15,"")</f>
        <v>6</v>
      </c>
      <c r="M15" s="4">
        <f>IF(ISNUMBER(F15),IF(K15&gt;0,LOOKUP(K15,COEF!A:A,COEF!B:B),""),"")</f>
        <v>2</v>
      </c>
    </row>
    <row r="16" spans="1:13" ht="17.100000000000001" customHeight="1" x14ac:dyDescent="0.5">
      <c r="A16" s="7" t="s">
        <v>31</v>
      </c>
      <c r="B16" s="7" t="s">
        <v>32</v>
      </c>
      <c r="C16" s="8">
        <v>6</v>
      </c>
      <c r="D16" s="8">
        <v>2020</v>
      </c>
      <c r="E16" s="8" t="s">
        <v>33</v>
      </c>
      <c r="F16" s="8">
        <v>20</v>
      </c>
      <c r="G16" s="9"/>
      <c r="H16" s="9"/>
      <c r="I16" s="10"/>
      <c r="J16" s="5"/>
      <c r="K16" s="4">
        <f>IF(J16="NON",0,IF(J16="X",C16,IF(I16="X",C16,0)))</f>
        <v>0</v>
      </c>
      <c r="L16" s="4">
        <f>IF(F16&gt;=10,K16,"")</f>
        <v>0</v>
      </c>
      <c r="M16" s="4" t="str">
        <f>IF(ISNUMBER(F16),IF(K16&gt;0,LOOKUP(K16,COEF!A:A,COEF!B:B),""),"")</f>
        <v/>
      </c>
    </row>
    <row r="17" spans="1:13" ht="17.100000000000001" customHeight="1" x14ac:dyDescent="0.5">
      <c r="A17" s="7" t="s">
        <v>38</v>
      </c>
      <c r="B17" s="7" t="s">
        <v>39</v>
      </c>
      <c r="C17" s="8">
        <v>6</v>
      </c>
      <c r="D17" s="8">
        <v>2013</v>
      </c>
      <c r="E17" s="8" t="s">
        <v>27</v>
      </c>
      <c r="F17" s="8">
        <v>9</v>
      </c>
      <c r="G17" s="7"/>
      <c r="H17" s="7" t="s">
        <v>40</v>
      </c>
      <c r="I17" s="10" t="s">
        <v>30</v>
      </c>
      <c r="J17" s="5"/>
      <c r="K17" s="4">
        <f>IF(J17="NON",0,IF(J17="X",C17,IF(I17="X",C17,0)))</f>
        <v>6</v>
      </c>
      <c r="L17" s="4" t="str">
        <f>IF(F17&gt;=10,K17,"")</f>
        <v/>
      </c>
      <c r="M17" s="4">
        <f>IF(ISNUMBER(F17),IF(K17&gt;0,LOOKUP(K17,COEF!A:A,COEF!B:B),""),"")</f>
        <v>2</v>
      </c>
    </row>
    <row r="18" spans="1:13" ht="17.100000000000001" customHeight="1" x14ac:dyDescent="0.5">
      <c r="A18" s="7" t="s">
        <v>25</v>
      </c>
      <c r="B18" s="7" t="s">
        <v>26</v>
      </c>
      <c r="C18" s="8">
        <v>0</v>
      </c>
      <c r="D18" s="8">
        <v>2022</v>
      </c>
      <c r="E18" s="8" t="s">
        <v>27</v>
      </c>
      <c r="F18" s="8" t="s">
        <v>28</v>
      </c>
      <c r="G18" s="7" t="s">
        <v>29</v>
      </c>
      <c r="H18" s="7"/>
      <c r="I18" s="10" t="s">
        <v>30</v>
      </c>
      <c r="J18" s="5"/>
      <c r="K18" s="4">
        <f>IF(J18="NON",0,IF(J18="X",C18,IF(I18="X",C18,0)))</f>
        <v>0</v>
      </c>
      <c r="L18" s="4">
        <f>IF(F18&gt;=10,K18,"")</f>
        <v>0</v>
      </c>
      <c r="M18" s="4" t="str">
        <f>IF(ISNUMBER(F18),IF(K18&gt;0,LOOKUP(K18,COEF!A:A,COEF!B:B),""),"")</f>
        <v/>
      </c>
    </row>
    <row r="19" spans="1:13" ht="17.100000000000001" customHeight="1" x14ac:dyDescent="0.5">
      <c r="A19" s="7" t="s">
        <v>54</v>
      </c>
      <c r="B19" s="7" t="s">
        <v>55</v>
      </c>
      <c r="C19" s="8">
        <v>18</v>
      </c>
      <c r="D19" s="8">
        <v>2025</v>
      </c>
      <c r="E19" s="8" t="s">
        <v>27</v>
      </c>
      <c r="F19" s="8" t="s">
        <v>28</v>
      </c>
      <c r="G19" s="9"/>
      <c r="H19" s="9"/>
      <c r="I19" s="10" t="s">
        <v>30</v>
      </c>
      <c r="J19" s="5"/>
      <c r="K19" s="4">
        <f>IF(J19="NON",0,IF(J19="X",C19,IF(I19="X",C19,0)))</f>
        <v>18</v>
      </c>
      <c r="L19" s="4">
        <f>IF(F19&gt;=10,K19,"")</f>
        <v>18</v>
      </c>
      <c r="M19" s="4" t="str">
        <f>IF(ISNUMBER(F19),IF(K19&gt;0,LOOKUP(K19,COEF!A:A,COEF!B:B),""),"")</f>
        <v/>
      </c>
    </row>
    <row r="20" spans="1:13" ht="17.100000000000001" customHeight="1" x14ac:dyDescent="0.5">
      <c r="A20" s="7" t="s">
        <v>20</v>
      </c>
      <c r="B20" s="7" t="s">
        <v>53</v>
      </c>
      <c r="C20" s="8">
        <v>3</v>
      </c>
      <c r="D20" s="8">
        <v>2022</v>
      </c>
      <c r="E20" s="8" t="s">
        <v>27</v>
      </c>
      <c r="F20" s="8">
        <v>11</v>
      </c>
      <c r="G20" s="9"/>
      <c r="H20" s="9"/>
      <c r="I20" s="10" t="s">
        <v>30</v>
      </c>
      <c r="J20" s="5"/>
      <c r="K20" s="4">
        <f>IF(J20="NON",0,IF(J20="X",C20,IF(I20="X",C20,0)))</f>
        <v>3</v>
      </c>
      <c r="L20" s="4">
        <f>IF(F20&gt;=10,K20,"")</f>
        <v>3</v>
      </c>
      <c r="M20" s="4">
        <f>IF(ISNUMBER(F20),IF(K20&gt;0,LOOKUP(K20,COEF!A:A,COEF!B:B),""),"")</f>
        <v>1</v>
      </c>
    </row>
    <row r="21" spans="1:13" ht="17.100000000000001" customHeight="1" x14ac:dyDescent="0.5">
      <c r="A21" s="7" t="s">
        <v>47</v>
      </c>
      <c r="B21" s="7" t="s">
        <v>52</v>
      </c>
      <c r="C21" s="8">
        <v>3</v>
      </c>
      <c r="D21" s="8">
        <v>2022</v>
      </c>
      <c r="E21" s="8" t="s">
        <v>27</v>
      </c>
      <c r="F21" s="8">
        <v>10</v>
      </c>
      <c r="G21" s="9"/>
      <c r="H21" s="9"/>
      <c r="I21" s="10" t="s">
        <v>30</v>
      </c>
      <c r="J21" s="5"/>
      <c r="K21" s="4">
        <f>IF(J21="NON",0,IF(J21="X",C21,IF(I21="X",C21,0)))</f>
        <v>3</v>
      </c>
      <c r="L21" s="4">
        <f>IF(F21&gt;=10,K21,"")</f>
        <v>3</v>
      </c>
      <c r="M21" s="4">
        <f>IF(ISNUMBER(F21),IF(K21&gt;0,LOOKUP(K21,COEF!A:A,COEF!B:B),""),"")</f>
        <v>1</v>
      </c>
    </row>
    <row r="22" spans="1:13" ht="17.100000000000001" customHeight="1" x14ac:dyDescent="0.5">
      <c r="A22" s="7" t="s">
        <v>48</v>
      </c>
      <c r="B22" s="7" t="s">
        <v>50</v>
      </c>
      <c r="C22" s="8">
        <v>3</v>
      </c>
      <c r="D22" s="8">
        <v>2022</v>
      </c>
      <c r="E22" s="8" t="s">
        <v>27</v>
      </c>
      <c r="F22" s="8">
        <v>6</v>
      </c>
      <c r="G22" s="9"/>
      <c r="H22" s="9"/>
      <c r="I22" s="10" t="s">
        <v>30</v>
      </c>
      <c r="J22" s="5"/>
      <c r="K22" s="4">
        <f>IF(J22="NON",0,IF(J22="X",C22,IF(I22="X",C22,0)))</f>
        <v>3</v>
      </c>
      <c r="L22" s="4" t="str">
        <f>IF(F22&gt;=10,K22,"")</f>
        <v/>
      </c>
      <c r="M22" s="4">
        <f>IF(ISNUMBER(F22),IF(K22&gt;0,LOOKUP(K22,COEF!A:A,COEF!B:B),""),"")</f>
        <v>1</v>
      </c>
    </row>
    <row r="23" spans="1:13" ht="17.100000000000001" customHeight="1" x14ac:dyDescent="0.5">
      <c r="A23" s="7" t="s">
        <v>49</v>
      </c>
      <c r="B23" s="7" t="s">
        <v>51</v>
      </c>
      <c r="C23" s="8">
        <v>3</v>
      </c>
      <c r="D23" s="8">
        <v>2022</v>
      </c>
      <c r="E23" s="8" t="s">
        <v>27</v>
      </c>
      <c r="F23" s="8">
        <v>9</v>
      </c>
      <c r="G23" s="9"/>
      <c r="H23" s="9"/>
      <c r="I23" s="10" t="s">
        <v>30</v>
      </c>
      <c r="J23" s="5"/>
      <c r="K23" s="4">
        <f>IF(J23="NON",0,IF(J23="X",C23,IF(I23="X",C23,0)))</f>
        <v>3</v>
      </c>
      <c r="L23" s="4" t="str">
        <f>IF(F23&gt;=10,K23,"")</f>
        <v/>
      </c>
      <c r="M23" s="4">
        <f>IF(ISNUMBER(F23),IF(K23&gt;0,LOOKUP(K23,COEF!A:A,COEF!B:B),""),"")</f>
        <v>1</v>
      </c>
    </row>
    <row r="24" spans="1:13" ht="17.100000000000001" customHeight="1" x14ac:dyDescent="0.5">
      <c r="A24" s="7" t="s">
        <v>18</v>
      </c>
      <c r="B24" s="7" t="s">
        <v>19</v>
      </c>
      <c r="C24" s="8">
        <v>3</v>
      </c>
      <c r="D24" s="8">
        <v>2022</v>
      </c>
      <c r="E24" s="8" t="s">
        <v>27</v>
      </c>
      <c r="F24" s="8">
        <v>12</v>
      </c>
      <c r="G24" s="9"/>
      <c r="H24" s="9"/>
      <c r="I24" s="10" t="s">
        <v>30</v>
      </c>
      <c r="J24" s="5"/>
      <c r="K24" s="4">
        <f>IF(J24="NON",0,IF(J24="X",C24,IF(I24="X",C24,0)))</f>
        <v>3</v>
      </c>
      <c r="L24" s="4">
        <f>IF(F24&gt;=10,K24,"")</f>
        <v>3</v>
      </c>
      <c r="M24" s="4">
        <f>IF(ISNUMBER(F24),IF(K24&gt;0,LOOKUP(K24,COEF!A:A,COEF!B:B),""),"")</f>
        <v>1</v>
      </c>
    </row>
    <row r="25" spans="1:13" ht="17.100000000000001" customHeight="1" x14ac:dyDescent="0.5">
      <c r="A25" s="7"/>
      <c r="B25" s="7"/>
      <c r="C25" s="8"/>
      <c r="D25" s="8"/>
      <c r="E25" s="8"/>
      <c r="F25" s="8"/>
      <c r="G25" s="9"/>
      <c r="H25" s="9"/>
      <c r="I25" s="10"/>
      <c r="J25" s="5"/>
      <c r="K25" s="4"/>
      <c r="L25" s="4"/>
      <c r="M25" s="4"/>
    </row>
    <row r="26" spans="1:13" ht="17.100000000000001" customHeight="1" x14ac:dyDescent="0.5">
      <c r="A26" s="7"/>
      <c r="B26" s="7"/>
      <c r="C26" s="8"/>
      <c r="D26" s="8"/>
      <c r="E26" s="8"/>
      <c r="F26" s="8"/>
      <c r="G26" s="9"/>
      <c r="H26" s="9"/>
      <c r="I26" s="10"/>
      <c r="J26" s="5"/>
      <c r="K26" s="4"/>
      <c r="L26" s="4"/>
      <c r="M26" s="4"/>
    </row>
    <row r="27" spans="1:13" ht="17.100000000000001" customHeight="1" x14ac:dyDescent="0.5">
      <c r="A27" s="7"/>
      <c r="B27" s="7"/>
      <c r="C27" s="8"/>
      <c r="D27" s="8"/>
      <c r="E27" s="8"/>
      <c r="F27" s="8"/>
      <c r="G27" s="9"/>
      <c r="H27" s="9"/>
      <c r="I27" s="10"/>
      <c r="J27" s="5"/>
      <c r="K27" s="4"/>
      <c r="L27" s="4"/>
      <c r="M27" s="4"/>
    </row>
    <row r="28" spans="1:13" ht="17.100000000000001" customHeight="1" x14ac:dyDescent="0.5">
      <c r="A28" s="7"/>
      <c r="B28" s="7"/>
      <c r="C28" s="8"/>
      <c r="D28" s="8"/>
      <c r="E28" s="8"/>
      <c r="F28" s="8"/>
      <c r="G28" s="9"/>
      <c r="H28" s="9"/>
      <c r="I28" s="10"/>
      <c r="J28" s="5"/>
      <c r="K28" s="4"/>
      <c r="L28" s="4"/>
      <c r="M28" s="4"/>
    </row>
    <row r="29" spans="1:13" ht="17.100000000000001" customHeight="1" x14ac:dyDescent="0.5">
      <c r="A29" s="7"/>
      <c r="B29" s="7"/>
      <c r="C29" s="8"/>
      <c r="D29" s="8"/>
      <c r="E29" s="8"/>
      <c r="F29" s="8"/>
      <c r="G29" s="9"/>
      <c r="H29" s="9"/>
      <c r="I29" s="10"/>
      <c r="J29" s="5"/>
      <c r="K29" s="4"/>
      <c r="L29" s="4"/>
      <c r="M29" s="4"/>
    </row>
    <row r="30" spans="1:13" ht="17.100000000000001" customHeight="1" x14ac:dyDescent="0.5">
      <c r="A30" s="7"/>
      <c r="B30" s="7"/>
      <c r="C30" s="8"/>
      <c r="D30" s="8"/>
      <c r="E30" s="8"/>
      <c r="F30" s="8"/>
      <c r="G30" s="9"/>
      <c r="H30" s="9"/>
      <c r="I30" s="10"/>
      <c r="J30" s="5"/>
      <c r="K30" s="4"/>
      <c r="L30" s="4"/>
      <c r="M30" s="4"/>
    </row>
    <row r="31" spans="1:13" ht="17.100000000000001" customHeight="1" x14ac:dyDescent="0.5">
      <c r="A31" s="7"/>
      <c r="B31" s="7"/>
      <c r="C31" s="8"/>
      <c r="D31" s="8"/>
      <c r="E31" s="8"/>
      <c r="F31" s="8"/>
      <c r="G31" s="9"/>
      <c r="H31" s="9"/>
      <c r="I31" s="10"/>
      <c r="J31" s="5"/>
      <c r="K31" s="4"/>
      <c r="L31" s="4"/>
      <c r="M31" s="4"/>
    </row>
    <row r="32" spans="1:13" ht="17.100000000000001" customHeight="1" x14ac:dyDescent="0.5">
      <c r="A32" s="7"/>
      <c r="B32" s="7"/>
      <c r="C32" s="8"/>
      <c r="D32" s="8"/>
      <c r="E32" s="8"/>
      <c r="F32" s="8"/>
      <c r="G32" s="9"/>
      <c r="H32" s="9"/>
      <c r="I32" s="10"/>
      <c r="J32" s="5"/>
      <c r="K32" s="4"/>
      <c r="L32" s="4"/>
      <c r="M32" s="4"/>
    </row>
    <row r="33" spans="1:13" ht="17.100000000000001" customHeight="1" x14ac:dyDescent="0.5">
      <c r="A33" s="7"/>
      <c r="B33" s="7"/>
      <c r="C33" s="8"/>
      <c r="D33" s="8"/>
      <c r="E33" s="8"/>
      <c r="F33" s="8"/>
      <c r="G33" s="9"/>
      <c r="H33" s="9"/>
      <c r="I33" s="10"/>
      <c r="J33" s="5"/>
      <c r="K33" s="4"/>
      <c r="L33" s="4"/>
      <c r="M33" s="4"/>
    </row>
    <row r="34" spans="1:13" ht="17.100000000000001" customHeight="1" x14ac:dyDescent="0.5">
      <c r="A34" s="7"/>
      <c r="B34" s="7"/>
      <c r="C34" s="8"/>
      <c r="D34" s="8"/>
      <c r="E34" s="8"/>
      <c r="F34" s="8"/>
      <c r="G34" s="9"/>
      <c r="H34" s="9"/>
      <c r="I34" s="10"/>
      <c r="J34" s="5"/>
      <c r="K34" s="4"/>
      <c r="L34" s="4"/>
      <c r="M34" s="4"/>
    </row>
    <row r="35" spans="1:13" ht="17.100000000000001" customHeight="1" x14ac:dyDescent="0.5">
      <c r="A35" s="7"/>
      <c r="B35" s="7"/>
      <c r="C35" s="8"/>
      <c r="D35" s="8"/>
      <c r="E35" s="8"/>
      <c r="F35" s="8"/>
      <c r="G35" s="9"/>
      <c r="H35" s="9"/>
      <c r="I35" s="10"/>
      <c r="J35" s="5"/>
      <c r="K35" s="4"/>
      <c r="L35" s="4"/>
      <c r="M35" s="4"/>
    </row>
    <row r="36" spans="1:13" ht="17.100000000000001" customHeight="1" x14ac:dyDescent="0.5">
      <c r="A36" s="7"/>
      <c r="B36" s="7"/>
      <c r="C36" s="8"/>
      <c r="D36" s="8"/>
      <c r="E36" s="8"/>
      <c r="F36" s="8"/>
      <c r="G36" s="9"/>
      <c r="H36" s="9"/>
      <c r="I36" s="10"/>
      <c r="J36" s="5"/>
      <c r="K36" s="4"/>
      <c r="L36" s="4"/>
      <c r="M36" s="4"/>
    </row>
    <row r="37" spans="1:13" ht="17.100000000000001" customHeight="1" x14ac:dyDescent="0.5">
      <c r="A37" s="7"/>
      <c r="B37" s="7"/>
      <c r="C37" s="8"/>
      <c r="D37" s="8"/>
      <c r="E37" s="8"/>
      <c r="F37" s="8"/>
      <c r="G37" s="9"/>
      <c r="H37" s="9"/>
      <c r="I37" s="10"/>
      <c r="J37" s="5"/>
      <c r="K37" s="4"/>
      <c r="L37" s="4"/>
      <c r="M37" s="4"/>
    </row>
    <row r="38" spans="1:13" ht="17.100000000000001" customHeight="1" x14ac:dyDescent="0.5">
      <c r="A38" s="7"/>
      <c r="B38" s="7"/>
      <c r="C38" s="8"/>
      <c r="D38" s="8"/>
      <c r="E38" s="8"/>
      <c r="F38" s="8"/>
      <c r="G38" s="9"/>
      <c r="H38" s="9"/>
      <c r="I38" s="10"/>
      <c r="J38" s="5"/>
      <c r="K38" s="4"/>
      <c r="L38" s="4"/>
      <c r="M38" s="4"/>
    </row>
    <row r="39" spans="1:13" ht="17.100000000000001" customHeight="1" x14ac:dyDescent="0.5">
      <c r="A39" s="7"/>
      <c r="B39" s="7"/>
      <c r="C39" s="8"/>
      <c r="D39" s="8"/>
      <c r="E39" s="8"/>
      <c r="F39" s="8"/>
      <c r="G39" s="9"/>
      <c r="H39" s="9"/>
      <c r="I39" s="10"/>
      <c r="J39" s="5"/>
      <c r="K39" s="4"/>
      <c r="L39" s="4"/>
      <c r="M39" s="4"/>
    </row>
    <row r="40" spans="1:13" ht="17.100000000000001" customHeight="1" x14ac:dyDescent="0.5">
      <c r="A40" s="7"/>
      <c r="B40" s="7"/>
      <c r="C40" s="8"/>
      <c r="D40" s="8"/>
      <c r="E40" s="8"/>
      <c r="F40" s="8"/>
      <c r="G40" s="9"/>
      <c r="H40" s="9"/>
      <c r="I40" s="10"/>
      <c r="J40" s="5"/>
      <c r="K40" s="4"/>
      <c r="L40" s="4"/>
      <c r="M40" s="4"/>
    </row>
    <row r="41" spans="1:13" ht="17.100000000000001" customHeight="1" x14ac:dyDescent="0.5">
      <c r="A41" s="7"/>
      <c r="B41" s="7"/>
      <c r="C41" s="8"/>
      <c r="D41" s="8"/>
      <c r="E41" s="8"/>
      <c r="F41" s="8"/>
      <c r="G41" s="9"/>
      <c r="H41" s="9"/>
      <c r="I41" s="10"/>
      <c r="J41" s="5"/>
      <c r="K41" s="4"/>
      <c r="L41" s="4"/>
      <c r="M41" s="4"/>
    </row>
    <row r="42" spans="1:13" ht="17.100000000000001" customHeight="1" x14ac:dyDescent="0.5">
      <c r="A42" s="7"/>
      <c r="B42" s="7"/>
      <c r="C42" s="8"/>
      <c r="D42" s="8"/>
      <c r="E42" s="8"/>
      <c r="F42" s="8"/>
      <c r="G42" s="9"/>
      <c r="H42" s="9"/>
      <c r="I42" s="10"/>
      <c r="J42" s="5"/>
      <c r="K42" s="4"/>
      <c r="L42" s="4"/>
      <c r="M42" s="4"/>
    </row>
    <row r="43" spans="1:13" ht="17.100000000000001" customHeight="1" x14ac:dyDescent="0.5">
      <c r="A43" s="7"/>
      <c r="B43" s="7"/>
      <c r="C43" s="8"/>
      <c r="D43" s="8"/>
      <c r="E43" s="8"/>
      <c r="F43" s="8"/>
      <c r="G43" s="9"/>
      <c r="H43" s="9"/>
      <c r="I43" s="10"/>
      <c r="J43" s="5"/>
      <c r="K43" s="4"/>
      <c r="L43" s="4"/>
      <c r="M43" s="4"/>
    </row>
    <row r="44" spans="1:13" ht="17.100000000000001" customHeight="1" x14ac:dyDescent="0.5">
      <c r="A44" s="7"/>
      <c r="B44" s="7"/>
      <c r="C44" s="8"/>
      <c r="D44" s="8"/>
      <c r="E44" s="8"/>
      <c r="F44" s="8"/>
      <c r="G44" s="9"/>
      <c r="H44" s="9"/>
      <c r="I44" s="10"/>
      <c r="J44" s="5"/>
      <c r="K44" s="4"/>
      <c r="L44" s="4"/>
      <c r="M44" s="4"/>
    </row>
    <row r="45" spans="1:13" ht="17.100000000000001" customHeight="1" x14ac:dyDescent="0.5">
      <c r="A45" s="7"/>
      <c r="B45" s="7"/>
      <c r="C45" s="8"/>
      <c r="D45" s="8"/>
      <c r="E45" s="8"/>
      <c r="F45" s="8"/>
      <c r="G45" s="9"/>
      <c r="H45" s="9"/>
      <c r="I45" s="10"/>
      <c r="J45" s="5"/>
      <c r="K45" s="4"/>
      <c r="L45" s="4"/>
      <c r="M45" s="4"/>
    </row>
    <row r="46" spans="1:13" ht="17.100000000000001" customHeight="1" x14ac:dyDescent="0.5">
      <c r="A46" s="7"/>
      <c r="B46" s="7"/>
      <c r="C46" s="8"/>
      <c r="D46" s="8"/>
      <c r="E46" s="8"/>
      <c r="F46" s="8"/>
      <c r="G46" s="9"/>
      <c r="H46" s="9"/>
      <c r="I46" s="10"/>
      <c r="J46" s="5"/>
      <c r="K46" s="4"/>
      <c r="L46" s="4"/>
      <c r="M46" s="4"/>
    </row>
    <row r="47" spans="1:13" ht="17.100000000000001" customHeight="1" x14ac:dyDescent="0.5">
      <c r="A47" s="7"/>
      <c r="B47" s="7"/>
      <c r="C47" s="8"/>
      <c r="D47" s="8"/>
      <c r="E47" s="8"/>
      <c r="F47" s="8"/>
      <c r="G47" s="9"/>
      <c r="H47" s="9"/>
      <c r="I47" s="10"/>
      <c r="J47" s="5"/>
      <c r="K47" s="4"/>
      <c r="L47" s="4"/>
      <c r="M47" s="4"/>
    </row>
    <row r="48" spans="1:13" ht="17.100000000000001" customHeight="1" x14ac:dyDescent="0.5">
      <c r="A48" s="7"/>
      <c r="B48" s="7"/>
      <c r="C48" s="8"/>
      <c r="D48" s="8"/>
      <c r="E48" s="8"/>
      <c r="F48" s="8"/>
      <c r="G48" s="9"/>
      <c r="H48" s="9"/>
      <c r="I48" s="10"/>
      <c r="J48" s="5"/>
      <c r="K48" s="4"/>
      <c r="L48" s="4" t="str">
        <f>IF(F48&gt;=10,K48,"")</f>
        <v/>
      </c>
      <c r="M48" s="4" t="str">
        <f>IF(ISNUMBER(F48),IF(K48&gt;0,LOOKUP(K48,COEF!A:A,COEF!B:B),""),"")</f>
        <v/>
      </c>
    </row>
    <row r="49" spans="1:13" ht="17.100000000000001" customHeight="1" x14ac:dyDescent="0.5">
      <c r="A49" s="7"/>
      <c r="B49" s="7"/>
      <c r="C49" s="8"/>
      <c r="D49" s="8"/>
      <c r="E49" s="8"/>
      <c r="F49" s="8"/>
      <c r="G49" s="9"/>
      <c r="H49" s="9"/>
      <c r="I49" s="10"/>
      <c r="J49" s="5"/>
      <c r="K49" s="4"/>
      <c r="L49" s="4" t="str">
        <f>IF(F49&gt;=10,K49,"")</f>
        <v/>
      </c>
      <c r="M49" s="4" t="str">
        <f>IF(ISNUMBER(F49),IF(K49&gt;0,LOOKUP(K49,COEF!A:A,COEF!B:B),""),"")</f>
        <v/>
      </c>
    </row>
    <row r="50" spans="1:13" ht="17.100000000000001" customHeight="1" x14ac:dyDescent="0.5">
      <c r="A50" s="7"/>
      <c r="B50" s="7"/>
      <c r="C50" s="8"/>
      <c r="D50" s="8"/>
      <c r="E50" s="8"/>
      <c r="F50" s="8"/>
      <c r="G50" s="9"/>
      <c r="H50" s="9"/>
      <c r="I50" s="10"/>
      <c r="J50" s="5"/>
      <c r="K50" s="4"/>
      <c r="L50" s="4" t="str">
        <f>IF(F50&gt;=10,K50,"")</f>
        <v/>
      </c>
      <c r="M50" s="4" t="str">
        <f>IF(ISNUMBER(F50),IF(K50&gt;0,LOOKUP(K50,COEF!A:A,COEF!B:B),""),"")</f>
        <v/>
      </c>
    </row>
    <row r="51" spans="1:13" ht="17.100000000000001" customHeight="1" x14ac:dyDescent="0.5">
      <c r="A51" s="7"/>
      <c r="B51" s="7"/>
      <c r="C51" s="8"/>
      <c r="D51" s="8"/>
      <c r="E51" s="8"/>
      <c r="F51" s="8"/>
      <c r="G51" s="9"/>
      <c r="H51" s="9"/>
      <c r="I51" s="10"/>
      <c r="J51" s="5"/>
      <c r="K51" s="4"/>
      <c r="L51" s="4" t="str">
        <f>IF(F51&gt;=10,K51,"")</f>
        <v/>
      </c>
      <c r="M51" s="4" t="str">
        <f>IF(ISNUMBER(F51),IF(K51&gt;0,LOOKUP(K51,COEF!A:A,COEF!B:B),""),"")</f>
        <v/>
      </c>
    </row>
    <row r="52" spans="1:13" ht="17.100000000000001" customHeight="1" x14ac:dyDescent="0.5">
      <c r="A52" s="7"/>
      <c r="B52" s="7"/>
      <c r="C52" s="8"/>
      <c r="D52" s="8"/>
      <c r="E52" s="8"/>
      <c r="F52" s="8"/>
      <c r="G52" s="9"/>
      <c r="H52" s="9"/>
      <c r="I52" s="10"/>
      <c r="J52" s="5"/>
      <c r="K52" s="4"/>
      <c r="L52" s="4" t="str">
        <f>IF(F52&gt;=10,K52,"")</f>
        <v/>
      </c>
      <c r="M52" s="4" t="str">
        <f>IF(ISNUMBER(F52),IF(K52&gt;0,LOOKUP(K52,COEF!A:A,COEF!B:B),""),"")</f>
        <v/>
      </c>
    </row>
    <row r="53" spans="1:13" ht="17.100000000000001" customHeight="1" x14ac:dyDescent="0.5">
      <c r="A53" s="7"/>
      <c r="B53" s="7"/>
      <c r="C53" s="8"/>
      <c r="D53" s="8"/>
      <c r="E53" s="8"/>
      <c r="F53" s="8"/>
      <c r="G53" s="9"/>
      <c r="H53" s="9"/>
      <c r="I53" s="10"/>
      <c r="J53" s="5"/>
      <c r="K53" s="4"/>
      <c r="L53" s="4" t="str">
        <f>IF(F53&gt;=10,K53,"")</f>
        <v/>
      </c>
      <c r="M53" s="4" t="str">
        <f>IF(ISNUMBER(F53),IF(K53&gt;0,LOOKUP(K53,COEF!A:A,COEF!B:B),""),"")</f>
        <v/>
      </c>
    </row>
    <row r="54" spans="1:13" ht="17.100000000000001" customHeight="1" x14ac:dyDescent="0.5">
      <c r="A54" s="7"/>
      <c r="B54" s="7"/>
      <c r="C54" s="8"/>
      <c r="D54" s="8"/>
      <c r="E54" s="8"/>
      <c r="F54" s="8"/>
      <c r="G54" s="9"/>
      <c r="H54" s="9"/>
      <c r="I54" s="10"/>
      <c r="J54" s="5"/>
      <c r="K54" s="4"/>
      <c r="L54" s="4" t="str">
        <f>IF(F54&gt;=10,K54,"")</f>
        <v/>
      </c>
      <c r="M54" s="4" t="str">
        <f>IF(ISNUMBER(F54),IF(K54&gt;0,LOOKUP(K54,COEF!A:A,COEF!B:B),""),"")</f>
        <v/>
      </c>
    </row>
    <row r="55" spans="1:13" ht="17.100000000000001" customHeight="1" x14ac:dyDescent="0.5">
      <c r="A55" s="7"/>
      <c r="B55" s="7"/>
      <c r="C55" s="8"/>
      <c r="D55" s="8"/>
      <c r="E55" s="8"/>
      <c r="F55" s="8"/>
      <c r="G55" s="9"/>
      <c r="H55" s="9"/>
      <c r="I55" s="10"/>
      <c r="J55" s="5"/>
      <c r="K55" s="4"/>
      <c r="L55" s="4" t="str">
        <f>IF(F55&gt;=10,K55,"")</f>
        <v/>
      </c>
      <c r="M55" s="4" t="str">
        <f>IF(ISNUMBER(F55),IF(K55&gt;0,LOOKUP(K55,COEF!A:A,COEF!B:B),""),"")</f>
        <v/>
      </c>
    </row>
    <row r="56" spans="1:13" ht="17.100000000000001" customHeight="1" x14ac:dyDescent="0.5">
      <c r="A56" s="7"/>
      <c r="B56" s="7"/>
      <c r="C56" s="8"/>
      <c r="D56" s="8"/>
      <c r="E56" s="8"/>
      <c r="F56" s="8"/>
      <c r="G56" s="9"/>
      <c r="H56" s="9"/>
      <c r="I56" s="10"/>
      <c r="J56" s="5"/>
      <c r="K56" s="4"/>
      <c r="L56" s="4" t="str">
        <f>IF(F56&gt;=10,K56,"")</f>
        <v/>
      </c>
      <c r="M56" s="4" t="str">
        <f>IF(ISNUMBER(F56),IF(K56&gt;0,LOOKUP(K56,COEF!A:A,COEF!B:B),""),"")</f>
        <v/>
      </c>
    </row>
    <row r="57" spans="1:13" ht="17.100000000000001" customHeight="1" x14ac:dyDescent="0.5">
      <c r="A57" s="7"/>
      <c r="B57" s="7"/>
      <c r="C57" s="8"/>
      <c r="D57" s="8"/>
      <c r="E57" s="8"/>
      <c r="F57" s="8"/>
      <c r="G57" s="9"/>
      <c r="H57" s="9"/>
      <c r="I57" s="10"/>
      <c r="J57" s="5"/>
      <c r="K57" s="4"/>
      <c r="L57" s="4" t="str">
        <f>IF(F57&gt;=10,K57,"")</f>
        <v/>
      </c>
      <c r="M57" s="4" t="str">
        <f>IF(ISNUMBER(F57),IF(K57&gt;0,LOOKUP(K57,COEF!A:A,COEF!B:B),""),"")</f>
        <v/>
      </c>
    </row>
    <row r="58" spans="1:13" ht="17.100000000000001" customHeight="1" x14ac:dyDescent="0.5">
      <c r="A58" s="7"/>
      <c r="B58" s="7"/>
      <c r="C58" s="8"/>
      <c r="D58" s="8"/>
      <c r="E58" s="8"/>
      <c r="F58" s="8"/>
      <c r="G58" s="9"/>
      <c r="H58" s="9"/>
      <c r="I58" s="10"/>
      <c r="J58" s="5"/>
      <c r="K58" s="4"/>
      <c r="L58" s="4" t="str">
        <f>IF(F58&gt;=10,K58,"")</f>
        <v/>
      </c>
      <c r="M58" s="4" t="str">
        <f>IF(ISNUMBER(F58),IF(K58&gt;0,LOOKUP(K58,COEF!A:A,COEF!B:B),""),"")</f>
        <v/>
      </c>
    </row>
    <row r="59" spans="1:13" ht="17.100000000000001" customHeight="1" x14ac:dyDescent="0.5">
      <c r="A59" s="7"/>
      <c r="B59" s="7"/>
      <c r="C59" s="8"/>
      <c r="D59" s="8"/>
      <c r="E59" s="8"/>
      <c r="F59" s="8"/>
      <c r="G59" s="9"/>
      <c r="H59" s="9"/>
      <c r="I59" s="10"/>
      <c r="J59" s="5"/>
      <c r="K59" s="4"/>
      <c r="L59" s="4" t="str">
        <f>IF(F59&gt;=10,K59,"")</f>
        <v/>
      </c>
      <c r="M59" s="4" t="str">
        <f>IF(ISNUMBER(F59),IF(K59&gt;0,LOOKUP(K59,COEF!A:A,COEF!B:B),""),"")</f>
        <v/>
      </c>
    </row>
    <row r="60" spans="1:13" ht="17.100000000000001" customHeight="1" x14ac:dyDescent="0.5">
      <c r="A60" s="7"/>
      <c r="B60" s="7"/>
      <c r="C60" s="8"/>
      <c r="D60" s="8"/>
      <c r="E60" s="8"/>
      <c r="F60" s="8"/>
      <c r="G60" s="9"/>
      <c r="H60" s="9"/>
      <c r="I60" s="10"/>
      <c r="J60" s="5"/>
      <c r="K60" s="4"/>
      <c r="L60" s="4" t="str">
        <f>IF(F60&gt;=10,K60,"")</f>
        <v/>
      </c>
      <c r="M60" s="4" t="str">
        <f>IF(ISNUMBER(F60),IF(K60&gt;0,LOOKUP(K60,COEF!A:A,COEF!B:B),""),"")</f>
        <v/>
      </c>
    </row>
    <row r="61" spans="1:13" ht="17.100000000000001" customHeight="1" x14ac:dyDescent="0.5">
      <c r="A61" s="7"/>
      <c r="B61" s="7"/>
      <c r="C61" s="8"/>
      <c r="D61" s="8"/>
      <c r="E61" s="8"/>
      <c r="F61" s="8"/>
      <c r="G61" s="9"/>
      <c r="H61" s="9"/>
      <c r="I61" s="10"/>
      <c r="J61" s="5"/>
      <c r="K61" s="4"/>
      <c r="L61" s="4" t="str">
        <f>IF(F61&gt;=10,K61,"")</f>
        <v/>
      </c>
      <c r="M61" s="4" t="str">
        <f>IF(ISNUMBER(F61),IF(K61&gt;0,LOOKUP(K61,COEF!A:A,COEF!B:B),""),"")</f>
        <v/>
      </c>
    </row>
    <row r="62" spans="1:13" ht="17.100000000000001" customHeight="1" x14ac:dyDescent="0.5">
      <c r="A62" s="7"/>
      <c r="B62" s="7"/>
      <c r="C62" s="8"/>
      <c r="D62" s="8"/>
      <c r="E62" s="8"/>
      <c r="F62" s="8"/>
      <c r="G62" s="9"/>
      <c r="H62" s="9"/>
      <c r="I62" s="10"/>
      <c r="J62" s="5"/>
      <c r="K62" s="4"/>
      <c r="L62" s="4" t="str">
        <f>IF(F62&gt;=10,K62,"")</f>
        <v/>
      </c>
      <c r="M62" s="4" t="str">
        <f>IF(ISNUMBER(F62),IF(K62&gt;0,LOOKUP(K62,COEF!A:A,COEF!B:B),""),"")</f>
        <v/>
      </c>
    </row>
    <row r="63" spans="1:13" ht="17.100000000000001" customHeight="1" x14ac:dyDescent="0.5">
      <c r="A63" s="7"/>
      <c r="B63" s="7"/>
      <c r="C63" s="8"/>
      <c r="D63" s="8"/>
      <c r="E63" s="8"/>
      <c r="F63" s="8"/>
      <c r="G63" s="9"/>
      <c r="H63" s="9"/>
      <c r="I63" s="10"/>
      <c r="J63" s="5"/>
      <c r="K63" s="4"/>
      <c r="L63" s="4" t="str">
        <f>IF(F63&gt;=10,K63,"")</f>
        <v/>
      </c>
      <c r="M63" s="4" t="str">
        <f>IF(ISNUMBER(F63),IF(K63&gt;0,LOOKUP(K63,COEF!A:A,COEF!B:B),""),"")</f>
        <v/>
      </c>
    </row>
    <row r="64" spans="1:13" ht="17.100000000000001" customHeight="1" x14ac:dyDescent="0.5">
      <c r="A64" s="7"/>
      <c r="B64" s="7"/>
      <c r="C64" s="8"/>
      <c r="D64" s="8"/>
      <c r="E64" s="8"/>
      <c r="F64" s="8"/>
      <c r="G64" s="9"/>
      <c r="H64" s="9"/>
      <c r="I64" s="10"/>
      <c r="J64" s="5"/>
      <c r="K64" s="4"/>
      <c r="L64" s="4" t="str">
        <f>IF(F64&gt;=10,K64,"")</f>
        <v/>
      </c>
      <c r="M64" s="4" t="str">
        <f>IF(ISNUMBER(F64),IF(K64&gt;0,LOOKUP(K64,COEF!A:A,COEF!B:B),""),"")</f>
        <v/>
      </c>
    </row>
    <row r="65" spans="1:13" ht="17.100000000000001" customHeight="1" x14ac:dyDescent="0.5">
      <c r="A65" s="7"/>
      <c r="B65" s="7"/>
      <c r="C65" s="8"/>
      <c r="D65" s="8"/>
      <c r="E65" s="8"/>
      <c r="F65" s="8"/>
      <c r="G65" s="9"/>
      <c r="H65" s="9"/>
      <c r="I65" s="10"/>
      <c r="J65" s="5"/>
      <c r="K65" s="4"/>
      <c r="L65" s="4" t="str">
        <f>IF(F65&gt;=10,K65,"")</f>
        <v/>
      </c>
      <c r="M65" s="4" t="str">
        <f>IF(ISNUMBER(F65),IF(K65&gt;0,LOOKUP(K65,COEF!A:A,COEF!B:B),""),"")</f>
        <v/>
      </c>
    </row>
    <row r="66" spans="1:13" ht="17.100000000000001" customHeight="1" x14ac:dyDescent="0.5">
      <c r="A66" s="7"/>
      <c r="B66" s="7"/>
      <c r="C66" s="8"/>
      <c r="D66" s="8"/>
      <c r="E66" s="8"/>
      <c r="F66" s="8"/>
      <c r="G66" s="9"/>
      <c r="H66" s="9"/>
      <c r="I66" s="10"/>
      <c r="J66" s="5"/>
      <c r="K66" s="4"/>
      <c r="L66" s="4" t="str">
        <f>IF(F66&gt;=10,K66,"")</f>
        <v/>
      </c>
      <c r="M66" s="4" t="str">
        <f>IF(ISNUMBER(F66),IF(K66&gt;0,LOOKUP(K66,COEF!A:A,COEF!B:B),""),"")</f>
        <v/>
      </c>
    </row>
    <row r="67" spans="1:13" ht="17.100000000000001" customHeight="1" x14ac:dyDescent="0.5">
      <c r="A67" s="7"/>
      <c r="B67" s="7"/>
      <c r="C67" s="8"/>
      <c r="D67" s="8"/>
      <c r="E67" s="8"/>
      <c r="F67" s="8"/>
      <c r="G67" s="9"/>
      <c r="H67" s="9"/>
      <c r="I67" s="10"/>
      <c r="J67" s="5"/>
      <c r="K67" s="4"/>
      <c r="L67" s="4" t="str">
        <f>IF(F67&gt;=10,K67,"")</f>
        <v/>
      </c>
      <c r="M67" s="4" t="str">
        <f>IF(ISNUMBER(F67),IF(K67&gt;0,LOOKUP(K67,COEF!A:A,COEF!B:B),""),"")</f>
        <v/>
      </c>
    </row>
    <row r="68" spans="1:13" ht="17.100000000000001" customHeight="1" x14ac:dyDescent="0.5">
      <c r="A68" s="8"/>
      <c r="B68" s="7"/>
      <c r="C68" s="8"/>
      <c r="D68" s="8"/>
      <c r="E68" s="8"/>
      <c r="F68" s="8"/>
      <c r="G68" s="9"/>
      <c r="H68" s="9"/>
      <c r="I68" s="10"/>
      <c r="J68" s="5"/>
      <c r="K68" s="4"/>
      <c r="L68" s="4" t="str">
        <f>IF(F68&gt;=10,K68,"")</f>
        <v/>
      </c>
      <c r="M68" s="4" t="str">
        <f>IF(ISNUMBER(F68),IF(K68&gt;0,LOOKUP(K68,COEF!A:A,COEF!B:B),""),"")</f>
        <v/>
      </c>
    </row>
    <row r="69" spans="1:13" ht="17.100000000000001" customHeight="1" x14ac:dyDescent="0.5">
      <c r="A69" s="8"/>
      <c r="B69" s="7"/>
      <c r="C69" s="8"/>
      <c r="D69" s="8"/>
      <c r="E69" s="8"/>
      <c r="F69" s="8"/>
      <c r="G69" s="9"/>
      <c r="H69" s="9"/>
      <c r="I69" s="10"/>
      <c r="J69" s="5"/>
      <c r="K69" s="4"/>
      <c r="L69" s="4" t="str">
        <f>IF(F69&gt;=10,K69,"")</f>
        <v/>
      </c>
      <c r="M69" s="4" t="str">
        <f>IF(ISNUMBER(F69),IF(K69&gt;0,LOOKUP(K69,COEF!A:A,COEF!B:B),""),"")</f>
        <v/>
      </c>
    </row>
    <row r="70" spans="1:13" ht="17.100000000000001" customHeight="1" x14ac:dyDescent="0.5">
      <c r="A70" s="8"/>
      <c r="B70" s="7"/>
      <c r="C70" s="8"/>
      <c r="D70" s="8"/>
      <c r="E70" s="8"/>
      <c r="F70" s="8"/>
      <c r="G70" s="9"/>
      <c r="H70" s="9"/>
      <c r="I70" s="10"/>
      <c r="J70" s="5"/>
      <c r="K70" s="4"/>
      <c r="L70" s="4" t="str">
        <f>IF(F70&gt;=10,K70,"")</f>
        <v/>
      </c>
      <c r="M70" s="4" t="str">
        <f>IF(ISNUMBER(F70),IF(K70&gt;0,LOOKUP(K70,COEF!A:A,COEF!B:B),""),"")</f>
        <v/>
      </c>
    </row>
  </sheetData>
  <autoFilter ref="A9:M9" xr:uid="{396C3BC5-A19A-4EE9-83A4-C2E2BF9579BC}">
    <sortState xmlns:xlrd2="http://schemas.microsoft.com/office/spreadsheetml/2017/richdata2" ref="A10:M48">
      <sortCondition ref="A9"/>
    </sortState>
  </autoFilter>
  <mergeCells count="2">
    <mergeCell ref="I6:M6"/>
    <mergeCell ref="A6:G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998A-1BA3-4FE1-BB33-1F1838B63BBA}">
  <dimension ref="A1:B20"/>
  <sheetViews>
    <sheetView workbookViewId="0">
      <selection activeCell="B28" sqref="B28"/>
    </sheetView>
  </sheetViews>
  <sheetFormatPr baseColWidth="10" defaultRowHeight="14.1" x14ac:dyDescent="0.5"/>
  <cols>
    <col min="1" max="16384" width="10.9453125" style="21"/>
  </cols>
  <sheetData>
    <row r="1" spans="1:2" x14ac:dyDescent="0.5">
      <c r="A1" s="21" t="s">
        <v>5</v>
      </c>
      <c r="B1" s="21" t="s">
        <v>6</v>
      </c>
    </row>
    <row r="2" spans="1:2" x14ac:dyDescent="0.5">
      <c r="A2" s="21">
        <v>0</v>
      </c>
      <c r="B2" s="21">
        <v>0</v>
      </c>
    </row>
    <row r="3" spans="1:2" x14ac:dyDescent="0.5">
      <c r="A3" s="21">
        <v>1</v>
      </c>
      <c r="B3" s="21">
        <v>1</v>
      </c>
    </row>
    <row r="4" spans="1:2" x14ac:dyDescent="0.5">
      <c r="A4" s="21">
        <v>2</v>
      </c>
      <c r="B4" s="21">
        <v>1</v>
      </c>
    </row>
    <row r="5" spans="1:2" x14ac:dyDescent="0.5">
      <c r="A5" s="21">
        <v>3</v>
      </c>
      <c r="B5" s="21">
        <v>1</v>
      </c>
    </row>
    <row r="6" spans="1:2" x14ac:dyDescent="0.5">
      <c r="A6" s="21">
        <v>4</v>
      </c>
      <c r="B6" s="21">
        <v>2</v>
      </c>
    </row>
    <row r="7" spans="1:2" x14ac:dyDescent="0.5">
      <c r="A7" s="21">
        <v>5</v>
      </c>
      <c r="B7" s="21">
        <v>2</v>
      </c>
    </row>
    <row r="8" spans="1:2" x14ac:dyDescent="0.5">
      <c r="A8" s="21">
        <v>6</v>
      </c>
      <c r="B8" s="21">
        <v>2</v>
      </c>
    </row>
    <row r="9" spans="1:2" x14ac:dyDescent="0.5">
      <c r="A9" s="21">
        <v>7</v>
      </c>
      <c r="B9" s="21">
        <v>3</v>
      </c>
    </row>
    <row r="10" spans="1:2" x14ac:dyDescent="0.5">
      <c r="A10" s="21">
        <v>8</v>
      </c>
      <c r="B10" s="21">
        <v>3</v>
      </c>
    </row>
    <row r="11" spans="1:2" x14ac:dyDescent="0.5">
      <c r="A11" s="21">
        <v>9</v>
      </c>
      <c r="B11" s="21">
        <v>3</v>
      </c>
    </row>
    <row r="12" spans="1:2" x14ac:dyDescent="0.5">
      <c r="A12" s="21">
        <v>10</v>
      </c>
      <c r="B12" s="21">
        <v>3</v>
      </c>
    </row>
    <row r="13" spans="1:2" x14ac:dyDescent="0.5">
      <c r="A13" s="21">
        <v>11</v>
      </c>
      <c r="B13" s="21">
        <v>3</v>
      </c>
    </row>
    <row r="14" spans="1:2" x14ac:dyDescent="0.5">
      <c r="A14" s="21">
        <v>12</v>
      </c>
      <c r="B14" s="21">
        <v>3</v>
      </c>
    </row>
    <row r="15" spans="1:2" x14ac:dyDescent="0.5">
      <c r="A15" s="21">
        <v>13</v>
      </c>
      <c r="B15" s="21">
        <v>3</v>
      </c>
    </row>
    <row r="16" spans="1:2" x14ac:dyDescent="0.5">
      <c r="A16" s="21">
        <v>14</v>
      </c>
      <c r="B16" s="21">
        <v>3</v>
      </c>
    </row>
    <row r="17" spans="1:2" x14ac:dyDescent="0.5">
      <c r="A17" s="21">
        <v>15</v>
      </c>
      <c r="B17" s="21">
        <v>3</v>
      </c>
    </row>
    <row r="18" spans="1:2" x14ac:dyDescent="0.5">
      <c r="A18" s="21">
        <v>16</v>
      </c>
      <c r="B18" s="21">
        <v>3</v>
      </c>
    </row>
    <row r="19" spans="1:2" x14ac:dyDescent="0.5">
      <c r="A19" s="21">
        <v>17</v>
      </c>
      <c r="B19" s="21">
        <v>3</v>
      </c>
    </row>
    <row r="20" spans="1:2" x14ac:dyDescent="0.5">
      <c r="A20" s="21">
        <v>18</v>
      </c>
      <c r="B20" s="2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LG035</vt:lpstr>
      <vt:lpstr>COEF</vt:lpstr>
      <vt:lpstr>'LG035'!_Hlk528832619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JSV</dc:creator>
  <cp:lastModifiedBy>JSV</cp:lastModifiedBy>
  <dcterms:created xsi:type="dcterms:W3CDTF">2025-05-22T05:19:23Z</dcterms:created>
  <dcterms:modified xsi:type="dcterms:W3CDTF">2025-05-22T06:37:28Z</dcterms:modified>
</cp:coreProperties>
</file>